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5C4E1AC1-4EB6-4D10-AA30-AFB8482C45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HP" sheetId="1" r:id="rId1"/>
  </sheets>
  <definedNames>
    <definedName name="_xlnm._FilterDatabase" localSheetId="0" hidden="1">EVHP!$A$2:$F$120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0" i="1" l="1"/>
  <c r="C120" i="1"/>
  <c r="B120" i="1"/>
  <c r="F120" i="1"/>
  <c r="F126" i="1"/>
  <c r="F118" i="1"/>
  <c r="F104" i="1"/>
  <c r="F66" i="1"/>
  <c r="F82" i="1"/>
  <c r="F56" i="1"/>
  <c r="F43" i="1"/>
  <c r="F12" i="1"/>
  <c r="F11" i="1"/>
  <c r="F10" i="1"/>
  <c r="B9" i="1"/>
  <c r="F9" i="1" s="1"/>
  <c r="F19" i="1"/>
  <c r="F4" i="1"/>
  <c r="F112" i="1"/>
  <c r="F111" i="1"/>
  <c r="F110" i="1"/>
  <c r="E106" i="1"/>
  <c r="F106" i="1"/>
  <c r="F96" i="1"/>
  <c r="F95" i="1"/>
  <c r="F94" i="1"/>
  <c r="F93" i="1"/>
  <c r="F92" i="1"/>
  <c r="D91" i="1"/>
  <c r="F91" i="1" s="1"/>
  <c r="F76" i="1"/>
  <c r="F75" i="1"/>
  <c r="F74" i="1"/>
  <c r="B73" i="1"/>
  <c r="F73" i="1" s="1"/>
  <c r="F51" i="1"/>
  <c r="F50" i="1"/>
  <c r="E49" i="1"/>
  <c r="F49" i="1" s="1"/>
  <c r="F34" i="1"/>
  <c r="F33" i="1"/>
  <c r="F32" i="1"/>
  <c r="F31" i="1"/>
  <c r="F30" i="1"/>
  <c r="D29" i="1"/>
  <c r="C29" i="1"/>
  <c r="F29" i="1" s="1"/>
  <c r="C22" i="1"/>
  <c r="D22" i="1"/>
  <c r="F22" i="1"/>
  <c r="F23" i="1"/>
  <c r="F24" i="1"/>
  <c r="F25" i="1"/>
  <c r="F108" i="1" l="1"/>
  <c r="F107" i="1"/>
  <c r="F89" i="1"/>
  <c r="F88" i="1"/>
  <c r="F87" i="1"/>
  <c r="F86" i="1"/>
  <c r="F85" i="1"/>
  <c r="F70" i="1"/>
  <c r="F71" i="1"/>
  <c r="F69" i="1"/>
  <c r="D84" i="1"/>
  <c r="C84" i="1"/>
  <c r="B68" i="1"/>
  <c r="F68" i="1" s="1"/>
  <c r="F47" i="1"/>
  <c r="F46" i="1"/>
  <c r="E45" i="1"/>
  <c r="F45" i="1" s="1"/>
  <c r="F26" i="1"/>
  <c r="F27" i="1"/>
  <c r="D58" i="1"/>
  <c r="C58" i="1"/>
  <c r="F7" i="1"/>
  <c r="F6" i="1"/>
  <c r="F5" i="1"/>
  <c r="B4" i="1"/>
  <c r="B58" i="1" s="1"/>
  <c r="F84" i="1" l="1"/>
  <c r="E58" i="1"/>
  <c r="E120" i="1" s="1"/>
  <c r="F58" i="1" l="1"/>
</calcChain>
</file>

<file path=xl/sharedStrings.xml><?xml version="1.0" encoding="utf-8"?>
<sst xmlns="http://schemas.openxmlformats.org/spreadsheetml/2006/main" count="100" uniqueCount="44">
  <si>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</si>
  <si>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</si>
  <si>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</si>
  <si>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</si>
  <si>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</si>
  <si>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</si>
  <si>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</si>
  <si>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</si>
  <si>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</si>
  <si>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</si>
  <si>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</si>
  <si>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</si>
  <si>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</si>
  <si>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</si>
  <si>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</si>
  <si>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</si>
  <si>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</si>
  <si>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 xml:space="preserve">TOTAL </t>
  </si>
  <si>
    <t>Revalúos</t>
  </si>
  <si>
    <t>Hacienda Pública/Patrimonio Contribuido Neto de 2020  SMDIF</t>
  </si>
  <si>
    <t>Hacienda Pública/Patrimonio Contribuido Neto de 2020-1 SMAPA</t>
  </si>
  <si>
    <t>Hacienda Pública/Patrimonio Contribuido Neto de 2020 PRESIDENCIA</t>
  </si>
  <si>
    <t>Hacienda Pública/Patrimonio Generado Neto de 2020  PRESIDENCIA</t>
  </si>
  <si>
    <t>Hacienda Pública/Patrimonio Generado Neto de 2020 SMDIF</t>
  </si>
  <si>
    <t>Hacienda Pública/Patrimonio Generado Neto de 2020-1 SMAPA</t>
  </si>
  <si>
    <t>Exceso o Insuficiencia en la Actualización de la Hacienda Pública / Patrimonio Neto de 2020 PRESIDENCIA</t>
  </si>
  <si>
    <t>Exceso o Insuficiencia en la Actualización de la Hacienda Pública/Patrimonio Neto de 20XN-1 SMDIF</t>
  </si>
  <si>
    <t>Exceso o Insuficiencia en la Actualización de la Hacienda Pública/Patrimonio Neto de 2020-1  SMAPA</t>
  </si>
  <si>
    <t>Hacienda Pública/Patrimonio Neto Final de 2020 PRESIDENCIA</t>
  </si>
  <si>
    <t>Hacienda Pública/Patrimonio Neto Final de 2020 SMDIF</t>
  </si>
  <si>
    <t>Hacienda Pública/Patrimonio Neto Final de 2020-1 SMAPA</t>
  </si>
  <si>
    <t>Cambios en la Hacienda Pública/Patrimonio Contribuido Neto de 2021 PRESIDENCIA</t>
  </si>
  <si>
    <t>Cambios en la Hacienda Pública/Patrimonio Contribuido Neto de 20XN SMDIF</t>
  </si>
  <si>
    <t>Cambios en la Hacienda Pública/Patrimonio Contribuido Neto de 20XN SMAPA</t>
  </si>
  <si>
    <t>Variaciones de la Hacienda Pública/Patrimonio Generado Neto de 2021 PRESIDENCIA</t>
  </si>
  <si>
    <t>Variaciones de la Hacienda Pública/Patrimonio Generado Neto de 2021 SMDIF</t>
  </si>
  <si>
    <t>Variaciones de la Hacienda Pública/Patrimonio Generado Neto de 2021 SMAPA</t>
  </si>
  <si>
    <t>Cambios en el Exceso o Insuficiencia en la Actualización de la Hacienda Pública/Patrimonio Neto de 2021 PRESIDENCIA</t>
  </si>
  <si>
    <t>Cambios en el Exceso o Insuficiencia en la Actualización de la Hacienda Pública/Patrimonio Neto de 2021 SMDIF</t>
  </si>
  <si>
    <t>Cambios en el Exceso o Insuficiencia en la Actualización de la Hacienda Pública/Patrimonio Neto de 2021 SMAPA</t>
  </si>
  <si>
    <t>Hacienda Pública/Patrimonio Neto Final de 2021 PRESIDENCIA</t>
  </si>
  <si>
    <t>Hacienda Pública/Patrimonio Neto Final de 2021 SMDIF</t>
  </si>
  <si>
    <t>Hacienda Pública/Patrimonio Neto Final de 2021 SMAPA</t>
  </si>
  <si>
    <t>Municipio de Manuel Doblado, Gto.
Estado de Variación en la Hacienda Pública Consolidado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</si>
</sst>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General_)"/>
    <numFmt numFmtId="167" formatCode="0_ ;\-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6">
    <xf numFmtId="0" fontId="0" fillId="0" borderId="0"/>
    <xf numFmtId="166" fontId="2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4" fontId="4" fillId="0" borderId="0" xfId="9" applyNumberFormat="1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 wrapText="1"/>
      <protection locked="0"/>
    </xf>
    <xf numFmtId="0" fontId="7" fillId="0" borderId="0" xfId="9" applyFont="1" applyAlignment="1" applyProtection="1">
      <alignment horizontal="right"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8" fillId="3" borderId="0" xfId="0" applyFont="1" applyFill="1" applyAlignment="1">
      <alignment vertical="top"/>
    </xf>
    <xf numFmtId="167" fontId="3" fillId="4" borderId="1" xfId="3" applyNumberFormat="1" applyFont="1" applyFill="1" applyBorder="1" applyAlignment="1">
      <alignment horizontal="center" vertical="center" wrapText="1"/>
    </xf>
    <xf numFmtId="4" fontId="4" fillId="0" borderId="1" xfId="9" applyNumberFormat="1" applyFont="1" applyBorder="1" applyAlignment="1" applyProtection="1">
      <alignment vertical="top"/>
      <protection locked="0"/>
    </xf>
    <xf numFmtId="0" fontId="3" fillId="0" borderId="1" xfId="9" applyFont="1" applyBorder="1" applyAlignment="1">
      <alignment vertical="center" wrapText="1"/>
    </xf>
    <xf numFmtId="0" fontId="3" fillId="0" borderId="1" xfId="9" applyFont="1" applyBorder="1" applyAlignment="1">
      <alignment horizontal="left" vertical="top" wrapText="1"/>
    </xf>
    <xf numFmtId="4" fontId="4" fillId="2" borderId="1" xfId="9" applyNumberFormat="1" applyFont="1" applyFill="1" applyBorder="1" applyAlignment="1" applyProtection="1">
      <alignment vertical="top"/>
      <protection locked="0"/>
    </xf>
    <xf numFmtId="4" fontId="3" fillId="2" borderId="1" xfId="9" applyNumberFormat="1" applyFont="1" applyFill="1" applyBorder="1" applyProtection="1">
      <protection locked="0"/>
    </xf>
    <xf numFmtId="4" fontId="4" fillId="2" borderId="1" xfId="9" applyNumberFormat="1" applyFont="1" applyFill="1" applyBorder="1" applyProtection="1">
      <protection locked="0"/>
    </xf>
    <xf numFmtId="167" fontId="3" fillId="0" borderId="1" xfId="3" applyNumberFormat="1" applyFont="1" applyFill="1" applyBorder="1" applyAlignment="1">
      <alignment horizontal="center" vertical="center" wrapText="1"/>
    </xf>
    <xf numFmtId="0" fontId="3" fillId="4" borderId="1" xfId="9" applyFont="1" applyFill="1" applyBorder="1" applyAlignment="1">
      <alignment horizontal="center" vertical="center" wrapText="1"/>
    </xf>
    <xf numFmtId="0" fontId="3" fillId="0" borderId="1" xfId="9" applyFont="1" applyBorder="1" applyAlignment="1">
      <alignment horizontal="center" vertical="center" wrapText="1"/>
    </xf>
    <xf numFmtId="167" fontId="4" fillId="0" borderId="1" xfId="17" applyNumberFormat="1" applyFont="1" applyBorder="1" applyAlignment="1">
      <alignment horizontal="center" vertical="center" wrapText="1"/>
    </xf>
    <xf numFmtId="0" fontId="3" fillId="0" borderId="1" xfId="9" applyFont="1" applyBorder="1" applyAlignment="1">
      <alignment horizontal="left" vertical="top" wrapText="1" indent="1"/>
    </xf>
    <xf numFmtId="4" fontId="3" fillId="0" borderId="1" xfId="9" applyNumberFormat="1" applyFont="1" applyBorder="1" applyProtection="1">
      <protection locked="0"/>
    </xf>
    <xf numFmtId="0" fontId="4" fillId="0" borderId="1" xfId="9" applyFont="1" applyBorder="1" applyAlignment="1">
      <alignment horizontal="left" vertical="top" wrapText="1" indent="2"/>
    </xf>
    <xf numFmtId="4" fontId="4" fillId="0" borderId="1" xfId="9" applyNumberFormat="1" applyFont="1" applyBorder="1" applyProtection="1">
      <protection locked="0"/>
    </xf>
    <xf numFmtId="0" fontId="4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>
      <alignment vertical="top" wrapText="1"/>
    </xf>
    <xf numFmtId="4" fontId="3" fillId="0" borderId="1" xfId="9" applyNumberFormat="1" applyFont="1" applyBorder="1" applyAlignment="1" applyProtection="1">
      <alignment vertical="center"/>
      <protection locked="0"/>
    </xf>
    <xf numFmtId="4" fontId="3" fillId="0" borderId="2" xfId="9" applyNumberFormat="1" applyFont="1" applyBorder="1" applyProtection="1">
      <protection locked="0"/>
    </xf>
    <xf numFmtId="4" fontId="4" fillId="0" borderId="2" xfId="9" applyNumberFormat="1" applyFont="1" applyBorder="1" applyProtection="1">
      <protection locked="0"/>
    </xf>
    <xf numFmtId="4" fontId="4" fillId="0" borderId="2" xfId="9" applyNumberFormat="1" applyFont="1" applyBorder="1" applyAlignment="1" applyProtection="1">
      <alignment vertical="top"/>
      <protection locked="0"/>
    </xf>
    <xf numFmtId="167" fontId="4" fillId="0" borderId="1" xfId="3" applyNumberFormat="1" applyFont="1" applyBorder="1" applyAlignment="1">
      <alignment horizontal="center" vertical="center" wrapText="1"/>
    </xf>
    <xf numFmtId="4" fontId="4" fillId="5" borderId="1" xfId="9" applyNumberFormat="1" applyFont="1" applyFill="1" applyBorder="1" applyProtection="1">
      <protection locked="0"/>
    </xf>
    <xf numFmtId="0" fontId="3" fillId="5" borderId="1" xfId="9" applyFont="1" applyFill="1" applyBorder="1" applyAlignment="1">
      <alignment horizontal="right" vertical="top" wrapText="1" indent="1"/>
    </xf>
    <xf numFmtId="0" fontId="4" fillId="0" borderId="1" xfId="9" applyFont="1" applyBorder="1" applyAlignment="1" applyProtection="1">
      <alignment vertical="top"/>
      <protection locked="0"/>
    </xf>
    <xf numFmtId="0" fontId="4" fillId="0" borderId="1" xfId="9" applyFont="1" applyBorder="1" applyAlignment="1">
      <alignment vertical="top" wrapText="1"/>
    </xf>
    <xf numFmtId="4" fontId="4" fillId="0" borderId="1" xfId="9" applyNumberFormat="1" applyFont="1" applyBorder="1" applyAlignment="1">
      <alignment vertical="top"/>
    </xf>
    <xf numFmtId="4" fontId="3" fillId="5" borderId="1" xfId="9" applyNumberFormat="1" applyFont="1" applyFill="1" applyBorder="1" applyProtection="1">
      <protection locked="0"/>
    </xf>
    <xf numFmtId="0" fontId="3" fillId="4" borderId="1" xfId="9" applyFont="1" applyFill="1" applyBorder="1" applyAlignment="1" applyProtection="1">
      <alignment horizontal="center" vertical="center" wrapText="1"/>
      <protection locked="0"/>
    </xf>
  </cellXfs>
  <cellStyles count="26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8" xr:uid="{9454B977-939A-45D0-8F50-5E6F914A5BF7}"/>
    <cellStyle name="Millares 2 3" xfId="5" xr:uid="{00000000-0005-0000-0000-000004000000}"/>
    <cellStyle name="Millares 2 3 2" xfId="19" xr:uid="{B4657BA8-D8D9-4C38-83BD-0028377288F3}"/>
    <cellStyle name="Millares 2 4" xfId="17" xr:uid="{B728C59C-795E-41FB-9DFD-F972BC339128}"/>
    <cellStyle name="Millares 3" xfId="6" xr:uid="{00000000-0005-0000-0000-000005000000}"/>
    <cellStyle name="Millares 3 2" xfId="20" xr:uid="{0E2D263B-B3D9-4592-B0D5-21215A0D3BBE}"/>
    <cellStyle name="Moneda 2" xfId="7" xr:uid="{00000000-0005-0000-0000-000006000000}"/>
    <cellStyle name="Moneda 2 2" xfId="21" xr:uid="{33B7D085-24F6-405D-8651-AC283A66B578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2" xr:uid="{28406C77-68BA-408A-BB64-4F81F6777762}"/>
    <cellStyle name="Normal 3" xfId="10" xr:uid="{00000000-0005-0000-0000-00000A000000}"/>
    <cellStyle name="Normal 3 2" xfId="23" xr:uid="{E369017D-168F-435B-B957-C72B712C6AA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5" xr:uid="{01638F8D-B270-49FB-BC2E-74ED76D0D4C8}"/>
    <cellStyle name="Normal 6 3" xfId="24" xr:uid="{BCDF2B8B-2894-4C05-B755-BDBD4421FF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32"/>
  <sheetViews>
    <sheetView showGridLines="0" tabSelected="1" zoomScale="80" zoomScaleNormal="80" workbookViewId="0">
      <selection activeCell="C12" sqref="C12"/>
    </sheetView>
  </sheetViews>
  <sheetFormatPr baseColWidth="10" defaultColWidth="12" defaultRowHeight="11.25" x14ac:dyDescent="0.2"/>
  <cols>
    <col min="1" max="1" width="76.16406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35" t="s">
        <v>43</v>
      </c>
      <c r="B1" s="35"/>
      <c r="C1" s="35"/>
      <c r="D1" s="35"/>
      <c r="E1" s="35"/>
      <c r="F1" s="35"/>
    </row>
    <row r="2" spans="1:6" s="3" customFormat="1" ht="50.1" customHeight="1" x14ac:dyDescent="0.2">
      <c r="A2" s="15" t="s">
        <v>3</v>
      </c>
      <c r="B2" s="7" t="s">
        <v>12</v>
      </c>
      <c r="C2" s="7" t="s">
        <v>13</v>
      </c>
      <c r="D2" s="7" t="s">
        <v>14</v>
      </c>
      <c r="E2" s="7" t="s">
        <v>5</v>
      </c>
      <c r="F2" s="7" t="s">
        <v>15</v>
      </c>
    </row>
    <row r="3" spans="1:6" s="3" customFormat="1" ht="9" customHeight="1" x14ac:dyDescent="0.2">
      <c r="A3" s="16"/>
      <c r="B3" s="14"/>
      <c r="C3" s="14"/>
      <c r="D3" s="14"/>
      <c r="E3" s="14"/>
      <c r="F3" s="14"/>
    </row>
    <row r="4" spans="1:6" x14ac:dyDescent="0.2">
      <c r="A4" s="23" t="s">
        <v>21</v>
      </c>
      <c r="B4" s="19">
        <f>+B5+B6+B7</f>
        <v>19220339.539999999</v>
      </c>
      <c r="C4" s="13"/>
      <c r="D4" s="13"/>
      <c r="E4" s="13"/>
      <c r="F4" s="19">
        <f>+B4</f>
        <v>19220339.539999999</v>
      </c>
    </row>
    <row r="5" spans="1:6" x14ac:dyDescent="0.2">
      <c r="A5" s="22" t="s">
        <v>0</v>
      </c>
      <c r="B5" s="21">
        <v>16698885.800000001</v>
      </c>
      <c r="C5" s="13"/>
      <c r="D5" s="13"/>
      <c r="E5" s="13"/>
      <c r="F5" s="21">
        <f>+B5</f>
        <v>16698885.800000001</v>
      </c>
    </row>
    <row r="6" spans="1:6" x14ac:dyDescent="0.2">
      <c r="A6" s="22" t="s">
        <v>4</v>
      </c>
      <c r="B6" s="21">
        <v>2521453.7400000002</v>
      </c>
      <c r="C6" s="13"/>
      <c r="D6" s="13"/>
      <c r="E6" s="13"/>
      <c r="F6" s="21">
        <f>+B6</f>
        <v>2521453.7400000002</v>
      </c>
    </row>
    <row r="7" spans="1:6" x14ac:dyDescent="0.2">
      <c r="A7" s="22" t="s">
        <v>6</v>
      </c>
      <c r="B7" s="21">
        <v>0</v>
      </c>
      <c r="C7" s="13"/>
      <c r="D7" s="13"/>
      <c r="E7" s="13"/>
      <c r="F7" s="21">
        <f>+B7</f>
        <v>0</v>
      </c>
    </row>
    <row r="8" spans="1:6" x14ac:dyDescent="0.2">
      <c r="A8" s="22"/>
      <c r="B8" s="21"/>
      <c r="C8" s="13"/>
      <c r="D8" s="13"/>
      <c r="E8" s="13"/>
      <c r="F8" s="21"/>
    </row>
    <row r="9" spans="1:6" x14ac:dyDescent="0.2">
      <c r="A9" s="18" t="s">
        <v>19</v>
      </c>
      <c r="B9" s="19">
        <f>SUM(B10:B12)</f>
        <v>284034.3</v>
      </c>
      <c r="C9" s="28"/>
      <c r="D9" s="28"/>
      <c r="E9" s="28"/>
      <c r="F9" s="19">
        <f>SUM(B9:E9)</f>
        <v>284034.3</v>
      </c>
    </row>
    <row r="10" spans="1:6" x14ac:dyDescent="0.2">
      <c r="A10" s="20" t="s">
        <v>0</v>
      </c>
      <c r="B10" s="21">
        <v>284034.3</v>
      </c>
      <c r="C10" s="28"/>
      <c r="D10" s="28"/>
      <c r="E10" s="28"/>
      <c r="F10" s="19">
        <f>SUM(B10:E10)</f>
        <v>284034.3</v>
      </c>
    </row>
    <row r="11" spans="1:6" x14ac:dyDescent="0.2">
      <c r="A11" s="20" t="s">
        <v>4</v>
      </c>
      <c r="B11" s="21">
        <v>0</v>
      </c>
      <c r="C11" s="28"/>
      <c r="D11" s="28"/>
      <c r="E11" s="28"/>
      <c r="F11" s="19">
        <f t="shared" ref="F11:F12" si="0">SUM(B11:E11)</f>
        <v>0</v>
      </c>
    </row>
    <row r="12" spans="1:6" x14ac:dyDescent="0.2">
      <c r="A12" s="20" t="s">
        <v>6</v>
      </c>
      <c r="B12" s="21">
        <v>0</v>
      </c>
      <c r="C12" s="28"/>
      <c r="D12" s="28"/>
      <c r="E12" s="28"/>
      <c r="F12" s="19">
        <f t="shared" si="0"/>
        <v>0</v>
      </c>
    </row>
    <row r="13" spans="1:6" x14ac:dyDescent="0.2">
      <c r="A13" s="20"/>
      <c r="B13" s="21"/>
      <c r="C13" s="17"/>
      <c r="D13" s="17"/>
      <c r="E13" s="17"/>
      <c r="F13" s="19"/>
    </row>
    <row r="14" spans="1:6" x14ac:dyDescent="0.2">
      <c r="A14" s="18" t="s">
        <v>20</v>
      </c>
      <c r="B14" s="19">
        <v>1053669.1599999999</v>
      </c>
      <c r="C14" s="28"/>
      <c r="D14" s="28"/>
      <c r="E14" s="28"/>
      <c r="F14" s="19">
        <v>1053669.1599999999</v>
      </c>
    </row>
    <row r="15" spans="1:6" x14ac:dyDescent="0.2">
      <c r="A15" s="20" t="s">
        <v>0</v>
      </c>
      <c r="B15" s="21">
        <v>1053669.1599999999</v>
      </c>
      <c r="C15" s="28"/>
      <c r="D15" s="28"/>
      <c r="E15" s="28"/>
      <c r="F15" s="19">
        <v>1053669.1599999999</v>
      </c>
    </row>
    <row r="16" spans="1:6" x14ac:dyDescent="0.2">
      <c r="A16" s="20" t="s">
        <v>4</v>
      </c>
      <c r="B16" s="21">
        <v>0</v>
      </c>
      <c r="C16" s="28"/>
      <c r="D16" s="28"/>
      <c r="E16" s="28"/>
      <c r="F16" s="19">
        <v>0</v>
      </c>
    </row>
    <row r="17" spans="1:6" x14ac:dyDescent="0.2">
      <c r="A17" s="20" t="s">
        <v>6</v>
      </c>
      <c r="B17" s="21">
        <v>0</v>
      </c>
      <c r="C17" s="28"/>
      <c r="D17" s="28"/>
      <c r="E17" s="28"/>
      <c r="F17" s="19">
        <v>0</v>
      </c>
    </row>
    <row r="18" spans="1:6" x14ac:dyDescent="0.2">
      <c r="A18" s="20"/>
      <c r="B18" s="21"/>
      <c r="C18" s="17"/>
      <c r="D18" s="17"/>
      <c r="E18" s="17"/>
      <c r="F18" s="19"/>
    </row>
    <row r="19" spans="1:6" x14ac:dyDescent="0.2">
      <c r="A19" s="30" t="s">
        <v>17</v>
      </c>
      <c r="B19" s="29"/>
      <c r="C19" s="29"/>
      <c r="D19" s="29"/>
      <c r="E19" s="29"/>
      <c r="F19" s="34">
        <f>SUM(F4+F9+F14)</f>
        <v>20558043</v>
      </c>
    </row>
    <row r="20" spans="1:6" x14ac:dyDescent="0.2">
      <c r="A20" s="22"/>
      <c r="B20" s="21"/>
      <c r="C20" s="13"/>
      <c r="D20" s="13"/>
      <c r="E20" s="13"/>
      <c r="F20" s="21"/>
    </row>
    <row r="21" spans="1:6" ht="9" customHeight="1" x14ac:dyDescent="0.2">
      <c r="A21" s="22"/>
      <c r="B21" s="21"/>
      <c r="C21" s="21"/>
      <c r="D21" s="21"/>
      <c r="E21" s="21"/>
      <c r="F21" s="21"/>
    </row>
    <row r="22" spans="1:6" x14ac:dyDescent="0.2">
      <c r="A22" s="23" t="s">
        <v>22</v>
      </c>
      <c r="B22" s="13"/>
      <c r="C22" s="19">
        <f>+C24+C25+C26+C27</f>
        <v>315999777.86000001</v>
      </c>
      <c r="D22" s="19">
        <f>+D23</f>
        <v>42772042.689999998</v>
      </c>
      <c r="E22" s="13"/>
      <c r="F22" s="19">
        <f>+C22+D22</f>
        <v>358771820.55000001</v>
      </c>
    </row>
    <row r="23" spans="1:6" x14ac:dyDescent="0.2">
      <c r="A23" s="22" t="s">
        <v>7</v>
      </c>
      <c r="B23" s="13"/>
      <c r="C23" s="13"/>
      <c r="D23" s="21">
        <v>42772042.689999998</v>
      </c>
      <c r="E23" s="13"/>
      <c r="F23" s="21">
        <f>+D23</f>
        <v>42772042.689999998</v>
      </c>
    </row>
    <row r="24" spans="1:6" x14ac:dyDescent="0.2">
      <c r="A24" s="22" t="s">
        <v>8</v>
      </c>
      <c r="B24" s="13"/>
      <c r="C24" s="21">
        <v>316371075.86000001</v>
      </c>
      <c r="D24" s="13"/>
      <c r="E24" s="13"/>
      <c r="F24" s="21">
        <f>+C24</f>
        <v>316371075.86000001</v>
      </c>
    </row>
    <row r="25" spans="1:6" x14ac:dyDescent="0.2">
      <c r="A25" s="22" t="s">
        <v>9</v>
      </c>
      <c r="B25" s="13"/>
      <c r="C25" s="21">
        <v>0</v>
      </c>
      <c r="D25" s="13"/>
      <c r="E25" s="13"/>
      <c r="F25" s="21">
        <f t="shared" ref="F25:F27" si="1">+C25</f>
        <v>0</v>
      </c>
    </row>
    <row r="26" spans="1:6" x14ac:dyDescent="0.2">
      <c r="A26" s="22" t="s">
        <v>1</v>
      </c>
      <c r="B26" s="13"/>
      <c r="C26" s="21">
        <v>-371298</v>
      </c>
      <c r="D26" s="13"/>
      <c r="E26" s="13"/>
      <c r="F26" s="21">
        <f t="shared" si="1"/>
        <v>-371298</v>
      </c>
    </row>
    <row r="27" spans="1:6" x14ac:dyDescent="0.2">
      <c r="A27" s="22" t="s">
        <v>2</v>
      </c>
      <c r="B27" s="13"/>
      <c r="C27" s="21">
        <v>0</v>
      </c>
      <c r="D27" s="13"/>
      <c r="E27" s="13"/>
      <c r="F27" s="21">
        <f t="shared" si="1"/>
        <v>0</v>
      </c>
    </row>
    <row r="28" spans="1:6" x14ac:dyDescent="0.2">
      <c r="A28" s="22"/>
      <c r="B28" s="13"/>
      <c r="C28" s="21"/>
      <c r="D28" s="13"/>
      <c r="E28" s="13"/>
      <c r="F28" s="21"/>
    </row>
    <row r="29" spans="1:6" x14ac:dyDescent="0.2">
      <c r="A29" s="18" t="s">
        <v>23</v>
      </c>
      <c r="B29" s="28"/>
      <c r="C29" s="19">
        <f>SUM(C30:C34)</f>
        <v>-168661.57</v>
      </c>
      <c r="D29" s="19">
        <f>SUM(D30:D34)</f>
        <v>-127745.67</v>
      </c>
      <c r="E29" s="28"/>
      <c r="F29" s="19">
        <f t="shared" ref="F29:F34" si="2">SUM(B29:E29)</f>
        <v>-296407.24</v>
      </c>
    </row>
    <row r="30" spans="1:6" x14ac:dyDescent="0.2">
      <c r="A30" s="20" t="s">
        <v>7</v>
      </c>
      <c r="B30" s="28"/>
      <c r="C30" s="21">
        <v>0</v>
      </c>
      <c r="D30" s="21">
        <v>-127745.67</v>
      </c>
      <c r="E30" s="28"/>
      <c r="F30" s="19">
        <f t="shared" si="2"/>
        <v>-127745.67</v>
      </c>
    </row>
    <row r="31" spans="1:6" x14ac:dyDescent="0.2">
      <c r="A31" s="20" t="s">
        <v>8</v>
      </c>
      <c r="B31" s="28"/>
      <c r="C31" s="21">
        <v>-168661.57</v>
      </c>
      <c r="D31" s="21">
        <v>0</v>
      </c>
      <c r="E31" s="28"/>
      <c r="F31" s="19">
        <f t="shared" si="2"/>
        <v>-168661.57</v>
      </c>
    </row>
    <row r="32" spans="1:6" x14ac:dyDescent="0.2">
      <c r="A32" s="20" t="s">
        <v>18</v>
      </c>
      <c r="B32" s="28"/>
      <c r="C32" s="21">
        <v>0</v>
      </c>
      <c r="D32" s="28"/>
      <c r="E32" s="28"/>
      <c r="F32" s="19">
        <f t="shared" si="2"/>
        <v>0</v>
      </c>
    </row>
    <row r="33" spans="1:6" x14ac:dyDescent="0.2">
      <c r="A33" s="20" t="s">
        <v>1</v>
      </c>
      <c r="B33" s="28"/>
      <c r="C33" s="21">
        <v>0</v>
      </c>
      <c r="D33" s="28"/>
      <c r="E33" s="28"/>
      <c r="F33" s="19">
        <f t="shared" si="2"/>
        <v>0</v>
      </c>
    </row>
    <row r="34" spans="1:6" x14ac:dyDescent="0.2">
      <c r="A34" s="20" t="s">
        <v>2</v>
      </c>
      <c r="B34" s="28"/>
      <c r="C34" s="21">
        <v>0</v>
      </c>
      <c r="D34" s="28"/>
      <c r="E34" s="28"/>
      <c r="F34" s="19">
        <f t="shared" si="2"/>
        <v>0</v>
      </c>
    </row>
    <row r="35" spans="1:6" x14ac:dyDescent="0.2">
      <c r="A35" s="20"/>
      <c r="B35" s="28"/>
      <c r="C35" s="21"/>
      <c r="D35" s="28"/>
      <c r="E35" s="28"/>
      <c r="F35" s="19"/>
    </row>
    <row r="36" spans="1:6" x14ac:dyDescent="0.2">
      <c r="A36" s="18" t="s">
        <v>24</v>
      </c>
      <c r="B36" s="28"/>
      <c r="C36" s="19">
        <v>15488592.57</v>
      </c>
      <c r="D36" s="19">
        <v>2612609.04</v>
      </c>
      <c r="E36" s="28"/>
      <c r="F36" s="19">
        <v>18101201.609999999</v>
      </c>
    </row>
    <row r="37" spans="1:6" x14ac:dyDescent="0.2">
      <c r="A37" s="20" t="s">
        <v>7</v>
      </c>
      <c r="B37" s="28"/>
      <c r="C37" s="28"/>
      <c r="D37" s="21">
        <v>2612609.04</v>
      </c>
      <c r="E37" s="28"/>
      <c r="F37" s="19">
        <v>2612609.04</v>
      </c>
    </row>
    <row r="38" spans="1:6" x14ac:dyDescent="0.2">
      <c r="A38" s="20" t="s">
        <v>8</v>
      </c>
      <c r="B38" s="28"/>
      <c r="C38" s="21">
        <v>15494105.689999999</v>
      </c>
      <c r="D38" s="28"/>
      <c r="E38" s="28"/>
      <c r="F38" s="19">
        <v>15494105.689999999</v>
      </c>
    </row>
    <row r="39" spans="1:6" x14ac:dyDescent="0.2">
      <c r="A39" s="20" t="s">
        <v>18</v>
      </c>
      <c r="B39" s="28"/>
      <c r="C39" s="21">
        <v>0</v>
      </c>
      <c r="D39" s="28"/>
      <c r="E39" s="28"/>
      <c r="F39" s="19">
        <v>0</v>
      </c>
    </row>
    <row r="40" spans="1:6" x14ac:dyDescent="0.2">
      <c r="A40" s="20" t="s">
        <v>1</v>
      </c>
      <c r="B40" s="28"/>
      <c r="C40" s="21">
        <v>0</v>
      </c>
      <c r="D40" s="28"/>
      <c r="E40" s="28"/>
      <c r="F40" s="19">
        <v>0</v>
      </c>
    </row>
    <row r="41" spans="1:6" x14ac:dyDescent="0.2">
      <c r="A41" s="20" t="s">
        <v>2</v>
      </c>
      <c r="B41" s="28"/>
      <c r="C41" s="21">
        <v>-5513.12</v>
      </c>
      <c r="D41" s="28"/>
      <c r="E41" s="28"/>
      <c r="F41" s="19">
        <v>-5513.12</v>
      </c>
    </row>
    <row r="42" spans="1:6" x14ac:dyDescent="0.2">
      <c r="A42" s="20"/>
      <c r="B42" s="28"/>
      <c r="C42" s="21"/>
      <c r="D42" s="28"/>
      <c r="E42" s="28"/>
      <c r="F42" s="19"/>
    </row>
    <row r="43" spans="1:6" x14ac:dyDescent="0.2">
      <c r="A43" s="30" t="s">
        <v>17</v>
      </c>
      <c r="B43" s="29"/>
      <c r="C43" s="29"/>
      <c r="D43" s="29"/>
      <c r="E43" s="29"/>
      <c r="F43" s="34">
        <f>F22+F29+F36</f>
        <v>376576614.92000002</v>
      </c>
    </row>
    <row r="44" spans="1:6" ht="9" customHeight="1" x14ac:dyDescent="0.2">
      <c r="A44" s="22"/>
      <c r="B44" s="21"/>
      <c r="C44" s="21"/>
      <c r="D44" s="21"/>
      <c r="E44" s="21"/>
      <c r="F44" s="21"/>
    </row>
    <row r="45" spans="1:6" ht="22.5" x14ac:dyDescent="0.2">
      <c r="A45" s="23" t="s">
        <v>25</v>
      </c>
      <c r="B45" s="13"/>
      <c r="C45" s="13"/>
      <c r="D45" s="13"/>
      <c r="E45" s="19">
        <f>+E46+E47</f>
        <v>0</v>
      </c>
      <c r="F45" s="19">
        <f>+E45</f>
        <v>0</v>
      </c>
    </row>
    <row r="46" spans="1:6" x14ac:dyDescent="0.2">
      <c r="A46" s="22" t="s">
        <v>10</v>
      </c>
      <c r="B46" s="13"/>
      <c r="C46" s="13"/>
      <c r="D46" s="13"/>
      <c r="E46" s="21">
        <v>0</v>
      </c>
      <c r="F46" s="21">
        <f>+E46</f>
        <v>0</v>
      </c>
    </row>
    <row r="47" spans="1:6" x14ac:dyDescent="0.2">
      <c r="A47" s="22" t="s">
        <v>11</v>
      </c>
      <c r="B47" s="13"/>
      <c r="C47" s="13"/>
      <c r="D47" s="13"/>
      <c r="E47" s="21">
        <v>0</v>
      </c>
      <c r="F47" s="21">
        <f>+E47</f>
        <v>0</v>
      </c>
    </row>
    <row r="48" spans="1:6" x14ac:dyDescent="0.2">
      <c r="A48" s="22"/>
      <c r="B48" s="13"/>
      <c r="C48" s="13"/>
      <c r="D48" s="13"/>
      <c r="E48" s="21"/>
      <c r="F48" s="21"/>
    </row>
    <row r="49" spans="1:6" ht="22.5" x14ac:dyDescent="0.2">
      <c r="A49" s="18" t="s">
        <v>26</v>
      </c>
      <c r="B49" s="28"/>
      <c r="C49" s="28"/>
      <c r="D49" s="28"/>
      <c r="E49" s="19">
        <f>SUM(E50:E51)</f>
        <v>0</v>
      </c>
      <c r="F49" s="19">
        <f t="shared" ref="F49:F51" si="3">SUM(B49:E49)</f>
        <v>0</v>
      </c>
    </row>
    <row r="50" spans="1:6" x14ac:dyDescent="0.2">
      <c r="A50" s="20" t="s">
        <v>10</v>
      </c>
      <c r="B50" s="28"/>
      <c r="C50" s="28"/>
      <c r="D50" s="28"/>
      <c r="E50" s="21">
        <v>0</v>
      </c>
      <c r="F50" s="19">
        <f t="shared" si="3"/>
        <v>0</v>
      </c>
    </row>
    <row r="51" spans="1:6" x14ac:dyDescent="0.2">
      <c r="A51" s="20" t="s">
        <v>11</v>
      </c>
      <c r="B51" s="28"/>
      <c r="C51" s="28"/>
      <c r="D51" s="28"/>
      <c r="E51" s="21">
        <v>0</v>
      </c>
      <c r="F51" s="19">
        <f t="shared" si="3"/>
        <v>0</v>
      </c>
    </row>
    <row r="52" spans="1:6" x14ac:dyDescent="0.2">
      <c r="A52" s="22"/>
      <c r="B52" s="13"/>
      <c r="C52" s="13"/>
      <c r="D52" s="13"/>
      <c r="E52" s="21"/>
      <c r="F52" s="21"/>
    </row>
    <row r="53" spans="1:6" ht="22.5" x14ac:dyDescent="0.2">
      <c r="A53" s="18" t="s">
        <v>27</v>
      </c>
      <c r="B53" s="28"/>
      <c r="C53" s="28"/>
      <c r="D53" s="28"/>
      <c r="E53" s="19">
        <v>0</v>
      </c>
      <c r="F53" s="19">
        <v>0</v>
      </c>
    </row>
    <row r="54" spans="1:6" x14ac:dyDescent="0.2">
      <c r="A54" s="20" t="s">
        <v>10</v>
      </c>
      <c r="B54" s="28"/>
      <c r="C54" s="28"/>
      <c r="D54" s="28"/>
      <c r="E54" s="21">
        <v>0</v>
      </c>
      <c r="F54" s="19">
        <v>0</v>
      </c>
    </row>
    <row r="55" spans="1:6" x14ac:dyDescent="0.2">
      <c r="A55" s="20" t="s">
        <v>11</v>
      </c>
      <c r="B55" s="28"/>
      <c r="C55" s="28"/>
      <c r="D55" s="28"/>
      <c r="E55" s="21">
        <v>0</v>
      </c>
      <c r="F55" s="19">
        <v>0</v>
      </c>
    </row>
    <row r="56" spans="1:6" x14ac:dyDescent="0.2">
      <c r="A56" s="30" t="s">
        <v>17</v>
      </c>
      <c r="B56" s="29"/>
      <c r="C56" s="29"/>
      <c r="D56" s="29"/>
      <c r="E56" s="29"/>
      <c r="F56" s="29">
        <f>F45+F49+F53</f>
        <v>0</v>
      </c>
    </row>
    <row r="57" spans="1:6" ht="9" customHeight="1" x14ac:dyDescent="0.2">
      <c r="A57" s="22"/>
      <c r="B57" s="21"/>
      <c r="C57" s="21"/>
      <c r="D57" s="21"/>
      <c r="E57" s="21"/>
      <c r="F57" s="21"/>
    </row>
    <row r="58" spans="1:6" x14ac:dyDescent="0.2">
      <c r="A58" s="23" t="s">
        <v>28</v>
      </c>
      <c r="B58" s="19">
        <f>+B4</f>
        <v>19220339.539999999</v>
      </c>
      <c r="C58" s="19">
        <f>+C22</f>
        <v>315999777.86000001</v>
      </c>
      <c r="D58" s="19">
        <f>+D22</f>
        <v>42772042.689999998</v>
      </c>
      <c r="E58" s="19">
        <f>+E45</f>
        <v>0</v>
      </c>
      <c r="F58" s="19">
        <f>+B58+C58+D58+E58</f>
        <v>377992160.09000003</v>
      </c>
    </row>
    <row r="59" spans="1:6" x14ac:dyDescent="0.2">
      <c r="A59" s="23"/>
      <c r="B59" s="19"/>
      <c r="C59" s="19"/>
      <c r="D59" s="19"/>
      <c r="E59" s="19"/>
      <c r="F59" s="19"/>
    </row>
    <row r="60" spans="1:6" x14ac:dyDescent="0.2">
      <c r="A60" s="23"/>
      <c r="B60" s="19"/>
      <c r="C60" s="19"/>
      <c r="D60" s="19"/>
      <c r="E60" s="19"/>
      <c r="F60" s="19"/>
    </row>
    <row r="61" spans="1:6" x14ac:dyDescent="0.2">
      <c r="A61" s="18" t="s">
        <v>29</v>
      </c>
      <c r="B61" s="19"/>
      <c r="C61" s="19"/>
      <c r="D61" s="19"/>
      <c r="E61" s="19"/>
      <c r="F61" s="19">
        <v>-12372.94</v>
      </c>
    </row>
    <row r="62" spans="1:6" x14ac:dyDescent="0.2">
      <c r="A62" s="23"/>
      <c r="B62" s="19"/>
      <c r="C62" s="19"/>
      <c r="D62" s="19"/>
      <c r="E62" s="19"/>
      <c r="F62" s="19"/>
    </row>
    <row r="63" spans="1:6" x14ac:dyDescent="0.2">
      <c r="A63" s="23"/>
      <c r="B63" s="19"/>
      <c r="C63" s="19"/>
      <c r="D63" s="19"/>
      <c r="E63" s="19"/>
      <c r="F63" s="19"/>
    </row>
    <row r="64" spans="1:6" x14ac:dyDescent="0.2">
      <c r="A64" s="18" t="s">
        <v>30</v>
      </c>
      <c r="B64" s="19">
        <v>1053669.1599999999</v>
      </c>
      <c r="C64" s="19">
        <v>15488592.57</v>
      </c>
      <c r="D64" s="19">
        <v>2612609.04</v>
      </c>
      <c r="E64" s="19">
        <v>0</v>
      </c>
      <c r="F64" s="19">
        <v>19154870.77</v>
      </c>
    </row>
    <row r="65" spans="1:6" x14ac:dyDescent="0.2">
      <c r="A65" s="18"/>
      <c r="B65" s="19"/>
      <c r="C65" s="19"/>
      <c r="D65" s="19"/>
      <c r="E65" s="19"/>
      <c r="F65" s="19"/>
    </row>
    <row r="66" spans="1:6" x14ac:dyDescent="0.2">
      <c r="A66" s="30" t="s">
        <v>17</v>
      </c>
      <c r="B66" s="29"/>
      <c r="C66" s="29"/>
      <c r="D66" s="29"/>
      <c r="E66" s="29"/>
      <c r="F66" s="34">
        <f>F58+F61+F64</f>
        <v>397134657.92000002</v>
      </c>
    </row>
    <row r="67" spans="1:6" ht="9" customHeight="1" x14ac:dyDescent="0.2">
      <c r="A67" s="23"/>
      <c r="B67" s="19"/>
      <c r="C67" s="19"/>
      <c r="D67" s="19"/>
      <c r="E67" s="19"/>
      <c r="F67" s="19"/>
    </row>
    <row r="68" spans="1:6" ht="22.5" x14ac:dyDescent="0.2">
      <c r="A68" s="23" t="s">
        <v>31</v>
      </c>
      <c r="B68" s="19">
        <f>+B69+B70+B71</f>
        <v>0</v>
      </c>
      <c r="C68" s="13"/>
      <c r="D68" s="13"/>
      <c r="E68" s="12"/>
      <c r="F68" s="19">
        <f>+B68</f>
        <v>0</v>
      </c>
    </row>
    <row r="69" spans="1:6" x14ac:dyDescent="0.2">
      <c r="A69" s="22" t="s">
        <v>0</v>
      </c>
      <c r="B69" s="21">
        <v>0</v>
      </c>
      <c r="C69" s="13"/>
      <c r="D69" s="13"/>
      <c r="E69" s="13"/>
      <c r="F69" s="21">
        <f>+B69</f>
        <v>0</v>
      </c>
    </row>
    <row r="70" spans="1:6" x14ac:dyDescent="0.2">
      <c r="A70" s="22" t="s">
        <v>4</v>
      </c>
      <c r="B70" s="21">
        <v>0</v>
      </c>
      <c r="C70" s="13"/>
      <c r="D70" s="13"/>
      <c r="E70" s="13"/>
      <c r="F70" s="21">
        <f t="shared" ref="F70:F71" si="4">+B70</f>
        <v>0</v>
      </c>
    </row>
    <row r="71" spans="1:6" x14ac:dyDescent="0.2">
      <c r="A71" s="22" t="s">
        <v>6</v>
      </c>
      <c r="B71" s="21">
        <v>0</v>
      </c>
      <c r="C71" s="13"/>
      <c r="D71" s="13"/>
      <c r="E71" s="13"/>
      <c r="F71" s="21">
        <f t="shared" si="4"/>
        <v>0</v>
      </c>
    </row>
    <row r="72" spans="1:6" x14ac:dyDescent="0.2">
      <c r="A72" s="22"/>
      <c r="B72" s="21"/>
      <c r="C72" s="13"/>
      <c r="D72" s="13"/>
      <c r="E72" s="13"/>
      <c r="F72" s="21"/>
    </row>
    <row r="73" spans="1:6" x14ac:dyDescent="0.2">
      <c r="A73" s="18" t="s">
        <v>32</v>
      </c>
      <c r="B73" s="19">
        <f>SUM(B74:B76)</f>
        <v>0</v>
      </c>
      <c r="C73" s="28"/>
      <c r="D73" s="28"/>
      <c r="E73" s="28"/>
      <c r="F73" s="19">
        <f t="shared" ref="F73:F76" si="5">SUM(B73:E73)</f>
        <v>0</v>
      </c>
    </row>
    <row r="74" spans="1:6" x14ac:dyDescent="0.2">
      <c r="A74" s="20" t="s">
        <v>0</v>
      </c>
      <c r="B74" s="21">
        <v>0</v>
      </c>
      <c r="C74" s="28"/>
      <c r="D74" s="28"/>
      <c r="E74" s="28"/>
      <c r="F74" s="19">
        <f t="shared" si="5"/>
        <v>0</v>
      </c>
    </row>
    <row r="75" spans="1:6" x14ac:dyDescent="0.2">
      <c r="A75" s="20" t="s">
        <v>4</v>
      </c>
      <c r="B75" s="21">
        <v>0</v>
      </c>
      <c r="C75" s="28"/>
      <c r="D75" s="28"/>
      <c r="E75" s="28"/>
      <c r="F75" s="19">
        <f t="shared" si="5"/>
        <v>0</v>
      </c>
    </row>
    <row r="76" spans="1:6" x14ac:dyDescent="0.2">
      <c r="A76" s="20" t="s">
        <v>6</v>
      </c>
      <c r="B76" s="21">
        <v>0</v>
      </c>
      <c r="C76" s="28"/>
      <c r="D76" s="28"/>
      <c r="E76" s="28"/>
      <c r="F76" s="19">
        <f t="shared" si="5"/>
        <v>0</v>
      </c>
    </row>
    <row r="77" spans="1:6" x14ac:dyDescent="0.2">
      <c r="A77" s="22"/>
      <c r="B77" s="21"/>
      <c r="C77" s="13"/>
      <c r="D77" s="13"/>
      <c r="E77" s="13"/>
      <c r="F77" s="21"/>
    </row>
    <row r="78" spans="1:6" x14ac:dyDescent="0.2">
      <c r="A78" s="18" t="s">
        <v>33</v>
      </c>
      <c r="B78" s="19">
        <v>0</v>
      </c>
      <c r="C78" s="28"/>
      <c r="D78" s="28"/>
      <c r="E78" s="28"/>
      <c r="F78" s="19">
        <v>0</v>
      </c>
    </row>
    <row r="79" spans="1:6" x14ac:dyDescent="0.2">
      <c r="A79" s="20" t="s">
        <v>0</v>
      </c>
      <c r="B79" s="21">
        <v>0</v>
      </c>
      <c r="C79" s="28"/>
      <c r="D79" s="28"/>
      <c r="E79" s="28"/>
      <c r="F79" s="19">
        <v>0</v>
      </c>
    </row>
    <row r="80" spans="1:6" x14ac:dyDescent="0.2">
      <c r="A80" s="20" t="s">
        <v>4</v>
      </c>
      <c r="B80" s="21">
        <v>0</v>
      </c>
      <c r="C80" s="28"/>
      <c r="D80" s="28"/>
      <c r="E80" s="28"/>
      <c r="F80" s="19">
        <v>0</v>
      </c>
    </row>
    <row r="81" spans="1:6" x14ac:dyDescent="0.2">
      <c r="A81" s="20" t="s">
        <v>6</v>
      </c>
      <c r="B81" s="21">
        <v>0</v>
      </c>
      <c r="C81" s="28"/>
      <c r="D81" s="28"/>
      <c r="E81" s="28"/>
      <c r="F81" s="19">
        <v>0</v>
      </c>
    </row>
    <row r="82" spans="1:6" x14ac:dyDescent="0.2">
      <c r="A82" s="30" t="s">
        <v>17</v>
      </c>
      <c r="B82" s="29"/>
      <c r="C82" s="29"/>
      <c r="D82" s="29"/>
      <c r="E82" s="29"/>
      <c r="F82" s="34">
        <f>F68+F73+F78</f>
        <v>0</v>
      </c>
    </row>
    <row r="83" spans="1:6" ht="9" customHeight="1" x14ac:dyDescent="0.2">
      <c r="A83" s="22"/>
      <c r="B83" s="21"/>
      <c r="C83" s="21"/>
      <c r="D83" s="21"/>
      <c r="E83" s="21"/>
      <c r="F83" s="21"/>
    </row>
    <row r="84" spans="1:6" ht="22.5" x14ac:dyDescent="0.2">
      <c r="A84" s="23" t="s">
        <v>34</v>
      </c>
      <c r="B84" s="13"/>
      <c r="C84" s="19">
        <f>+C86</f>
        <v>45212661.630000003</v>
      </c>
      <c r="D84" s="19">
        <f>+D85+D86+D87+D88+D89</f>
        <v>-24471976.309999999</v>
      </c>
      <c r="E84" s="12"/>
      <c r="F84" s="19">
        <f>+C84+D84</f>
        <v>20740685.320000004</v>
      </c>
    </row>
    <row r="85" spans="1:6" x14ac:dyDescent="0.2">
      <c r="A85" s="22" t="s">
        <v>7</v>
      </c>
      <c r="B85" s="13"/>
      <c r="C85" s="13"/>
      <c r="D85" s="21">
        <v>18300066.379999999</v>
      </c>
      <c r="E85" s="13"/>
      <c r="F85" s="21">
        <f>+D85</f>
        <v>18300066.379999999</v>
      </c>
    </row>
    <row r="86" spans="1:6" x14ac:dyDescent="0.2">
      <c r="A86" s="22" t="s">
        <v>8</v>
      </c>
      <c r="B86" s="13"/>
      <c r="C86" s="21">
        <v>45212661.630000003</v>
      </c>
      <c r="D86" s="21">
        <v>-42772042.689999998</v>
      </c>
      <c r="E86" s="13"/>
      <c r="F86" s="21">
        <f>+C86+D86</f>
        <v>2440618.9400000051</v>
      </c>
    </row>
    <row r="87" spans="1:6" x14ac:dyDescent="0.2">
      <c r="A87" s="22" t="s">
        <v>9</v>
      </c>
      <c r="B87" s="13"/>
      <c r="C87" s="11"/>
      <c r="D87" s="8">
        <v>0</v>
      </c>
      <c r="E87" s="11"/>
      <c r="F87" s="21">
        <f>+D87</f>
        <v>0</v>
      </c>
    </row>
    <row r="88" spans="1:6" x14ac:dyDescent="0.2">
      <c r="A88" s="22" t="s">
        <v>1</v>
      </c>
      <c r="B88" s="13"/>
      <c r="C88" s="11"/>
      <c r="D88" s="8">
        <v>0</v>
      </c>
      <c r="E88" s="11"/>
      <c r="F88" s="21">
        <f>+D88</f>
        <v>0</v>
      </c>
    </row>
    <row r="89" spans="1:6" x14ac:dyDescent="0.2">
      <c r="A89" s="22" t="s">
        <v>2</v>
      </c>
      <c r="B89" s="13"/>
      <c r="C89" s="11"/>
      <c r="D89" s="8">
        <v>0</v>
      </c>
      <c r="E89" s="11"/>
      <c r="F89" s="21">
        <f>+D89</f>
        <v>0</v>
      </c>
    </row>
    <row r="90" spans="1:6" x14ac:dyDescent="0.2">
      <c r="A90" s="22"/>
      <c r="B90" s="13"/>
      <c r="C90" s="11"/>
      <c r="D90" s="8"/>
      <c r="E90" s="11"/>
      <c r="F90" s="21"/>
    </row>
    <row r="91" spans="1:6" ht="24.75" customHeight="1" x14ac:dyDescent="0.2">
      <c r="A91" s="18" t="s">
        <v>35</v>
      </c>
      <c r="B91" s="28"/>
      <c r="C91" s="19"/>
      <c r="D91" s="19">
        <f>SUM(D92:D96)</f>
        <v>46013.32</v>
      </c>
      <c r="E91" s="28"/>
      <c r="F91" s="19">
        <f t="shared" ref="F91:F96" si="6">SUM(B91:E91)</f>
        <v>46013.32</v>
      </c>
    </row>
    <row r="92" spans="1:6" x14ac:dyDescent="0.2">
      <c r="A92" s="20" t="s">
        <v>7</v>
      </c>
      <c r="B92" s="28"/>
      <c r="C92" s="28"/>
      <c r="D92" s="21">
        <v>46013.32</v>
      </c>
      <c r="E92" s="28"/>
      <c r="F92" s="19">
        <f t="shared" si="6"/>
        <v>46013.32</v>
      </c>
    </row>
    <row r="93" spans="1:6" x14ac:dyDescent="0.2">
      <c r="A93" s="20" t="s">
        <v>8</v>
      </c>
      <c r="B93" s="28"/>
      <c r="C93" s="21"/>
      <c r="D93" s="8">
        <v>0</v>
      </c>
      <c r="E93" s="28"/>
      <c r="F93" s="19">
        <f t="shared" si="6"/>
        <v>0</v>
      </c>
    </row>
    <row r="94" spans="1:6" x14ac:dyDescent="0.2">
      <c r="A94" s="20" t="s">
        <v>18</v>
      </c>
      <c r="B94" s="28"/>
      <c r="C94" s="28"/>
      <c r="D94" s="8">
        <v>0</v>
      </c>
      <c r="E94" s="28"/>
      <c r="F94" s="19">
        <f t="shared" si="6"/>
        <v>0</v>
      </c>
    </row>
    <row r="95" spans="1:6" x14ac:dyDescent="0.2">
      <c r="A95" s="20" t="s">
        <v>1</v>
      </c>
      <c r="B95" s="28"/>
      <c r="C95" s="28"/>
      <c r="D95" s="8">
        <v>0</v>
      </c>
      <c r="E95" s="28"/>
      <c r="F95" s="19">
        <f t="shared" si="6"/>
        <v>0</v>
      </c>
    </row>
    <row r="96" spans="1:6" x14ac:dyDescent="0.2">
      <c r="A96" s="20" t="s">
        <v>2</v>
      </c>
      <c r="B96" s="28"/>
      <c r="C96" s="28"/>
      <c r="D96" s="8">
        <v>0</v>
      </c>
      <c r="E96" s="28"/>
      <c r="F96" s="19">
        <f t="shared" si="6"/>
        <v>0</v>
      </c>
    </row>
    <row r="97" spans="1:6" x14ac:dyDescent="0.2">
      <c r="A97" s="20"/>
      <c r="B97" s="28"/>
      <c r="C97" s="28"/>
      <c r="D97" s="8"/>
      <c r="E97" s="28"/>
      <c r="F97" s="19"/>
    </row>
    <row r="98" spans="1:6" x14ac:dyDescent="0.2">
      <c r="A98" s="18" t="s">
        <v>36</v>
      </c>
      <c r="B98" s="28"/>
      <c r="C98" s="25">
        <v>2612609.040000001</v>
      </c>
      <c r="D98" s="25">
        <v>836763.50999999978</v>
      </c>
      <c r="E98" s="25"/>
      <c r="F98" s="25">
        <v>3449372.5500000007</v>
      </c>
    </row>
    <row r="99" spans="1:6" x14ac:dyDescent="0.2">
      <c r="A99" s="20" t="s">
        <v>7</v>
      </c>
      <c r="B99" s="28"/>
      <c r="C99" s="26"/>
      <c r="D99" s="26">
        <v>3449372.55</v>
      </c>
      <c r="E99" s="26"/>
      <c r="F99" s="25">
        <v>3449372.55</v>
      </c>
    </row>
    <row r="100" spans="1:6" x14ac:dyDescent="0.2">
      <c r="A100" s="20" t="s">
        <v>8</v>
      </c>
      <c r="B100" s="28"/>
      <c r="C100" s="26">
        <v>2612609.040000001</v>
      </c>
      <c r="D100" s="26">
        <v>-2612609.04</v>
      </c>
      <c r="E100" s="26"/>
      <c r="F100" s="25">
        <v>0</v>
      </c>
    </row>
    <row r="101" spans="1:6" x14ac:dyDescent="0.2">
      <c r="A101" s="20" t="s">
        <v>18</v>
      </c>
      <c r="B101" s="28"/>
      <c r="C101" s="26"/>
      <c r="D101" s="27">
        <v>0</v>
      </c>
      <c r="E101" s="26"/>
      <c r="F101" s="25">
        <v>0</v>
      </c>
    </row>
    <row r="102" spans="1:6" x14ac:dyDescent="0.2">
      <c r="A102" s="20" t="s">
        <v>1</v>
      </c>
      <c r="B102" s="28"/>
      <c r="C102" s="26"/>
      <c r="D102" s="27">
        <v>0</v>
      </c>
      <c r="E102" s="26"/>
      <c r="F102" s="25">
        <v>0</v>
      </c>
    </row>
    <row r="103" spans="1:6" x14ac:dyDescent="0.2">
      <c r="A103" s="20" t="s">
        <v>2</v>
      </c>
      <c r="B103" s="28"/>
      <c r="C103" s="26"/>
      <c r="D103" s="27">
        <v>0</v>
      </c>
      <c r="E103" s="26"/>
      <c r="F103" s="25">
        <v>0</v>
      </c>
    </row>
    <row r="104" spans="1:6" x14ac:dyDescent="0.2">
      <c r="A104" s="30" t="s">
        <v>17</v>
      </c>
      <c r="B104" s="29"/>
      <c r="C104" s="29"/>
      <c r="D104" s="29"/>
      <c r="E104" s="29"/>
      <c r="F104" s="34">
        <f>F84+F91+F98</f>
        <v>24236071.190000005</v>
      </c>
    </row>
    <row r="105" spans="1:6" ht="9" customHeight="1" x14ac:dyDescent="0.2">
      <c r="A105" s="22"/>
      <c r="B105" s="21"/>
      <c r="C105" s="8"/>
      <c r="D105" s="8"/>
      <c r="E105" s="8"/>
      <c r="F105" s="21"/>
    </row>
    <row r="106" spans="1:6" ht="22.5" x14ac:dyDescent="0.2">
      <c r="A106" s="10" t="s">
        <v>37</v>
      </c>
      <c r="B106" s="13"/>
      <c r="C106" s="13"/>
      <c r="D106" s="13"/>
      <c r="E106" s="19">
        <f>+E107+E108</f>
        <v>0</v>
      </c>
      <c r="F106" s="19">
        <f>+E106</f>
        <v>0</v>
      </c>
    </row>
    <row r="107" spans="1:6" x14ac:dyDescent="0.2">
      <c r="A107" s="22" t="s">
        <v>10</v>
      </c>
      <c r="B107" s="13"/>
      <c r="C107" s="13"/>
      <c r="D107" s="13"/>
      <c r="E107" s="21">
        <v>0</v>
      </c>
      <c r="F107" s="21">
        <f>+E107</f>
        <v>0</v>
      </c>
    </row>
    <row r="108" spans="1:6" x14ac:dyDescent="0.2">
      <c r="A108" s="22" t="s">
        <v>11</v>
      </c>
      <c r="B108" s="13"/>
      <c r="C108" s="13"/>
      <c r="D108" s="13"/>
      <c r="E108" s="21">
        <v>0</v>
      </c>
      <c r="F108" s="21">
        <f>+E108</f>
        <v>0</v>
      </c>
    </row>
    <row r="109" spans="1:6" x14ac:dyDescent="0.2">
      <c r="A109" s="22"/>
      <c r="B109" s="13"/>
      <c r="C109" s="13"/>
      <c r="D109" s="13"/>
      <c r="E109" s="21"/>
      <c r="F109" s="21"/>
    </row>
    <row r="110" spans="1:6" ht="22.5" x14ac:dyDescent="0.2">
      <c r="A110" s="18" t="s">
        <v>38</v>
      </c>
      <c r="B110" s="28"/>
      <c r="C110" s="28"/>
      <c r="D110" s="28"/>
      <c r="E110" s="19"/>
      <c r="F110" s="19">
        <f t="shared" ref="F110:F112" si="7">SUM(B110:E110)</f>
        <v>0</v>
      </c>
    </row>
    <row r="111" spans="1:6" x14ac:dyDescent="0.2">
      <c r="A111" s="20" t="s">
        <v>10</v>
      </c>
      <c r="B111" s="28"/>
      <c r="C111" s="28"/>
      <c r="D111" s="28"/>
      <c r="E111" s="21">
        <v>0</v>
      </c>
      <c r="F111" s="19">
        <f t="shared" si="7"/>
        <v>0</v>
      </c>
    </row>
    <row r="112" spans="1:6" ht="13.5" customHeight="1" x14ac:dyDescent="0.2">
      <c r="A112" s="20" t="s">
        <v>11</v>
      </c>
      <c r="B112" s="28"/>
      <c r="C112" s="28"/>
      <c r="D112" s="28"/>
      <c r="E112" s="21">
        <v>0</v>
      </c>
      <c r="F112" s="19">
        <f t="shared" si="7"/>
        <v>0</v>
      </c>
    </row>
    <row r="113" spans="1:6" x14ac:dyDescent="0.2">
      <c r="A113" s="22"/>
      <c r="B113" s="13"/>
      <c r="C113" s="13"/>
      <c r="D113" s="13"/>
      <c r="E113" s="21"/>
      <c r="F113" s="21"/>
    </row>
    <row r="114" spans="1:6" ht="22.5" x14ac:dyDescent="0.2">
      <c r="A114" s="18" t="s">
        <v>39</v>
      </c>
      <c r="B114" s="28"/>
      <c r="C114" s="28"/>
      <c r="D114" s="28"/>
      <c r="E114" s="19">
        <v>0</v>
      </c>
      <c r="F114" s="19">
        <v>0</v>
      </c>
    </row>
    <row r="115" spans="1:6" x14ac:dyDescent="0.2">
      <c r="A115" s="20" t="s">
        <v>10</v>
      </c>
      <c r="B115" s="28"/>
      <c r="C115" s="28"/>
      <c r="D115" s="28"/>
      <c r="E115" s="21">
        <v>0</v>
      </c>
      <c r="F115" s="19">
        <v>0</v>
      </c>
    </row>
    <row r="116" spans="1:6" x14ac:dyDescent="0.2">
      <c r="A116" s="20" t="s">
        <v>11</v>
      </c>
      <c r="B116" s="28"/>
      <c r="C116" s="28"/>
      <c r="D116" s="28"/>
      <c r="E116" s="21">
        <v>0</v>
      </c>
      <c r="F116" s="19">
        <v>0</v>
      </c>
    </row>
    <row r="117" spans="1:6" x14ac:dyDescent="0.2">
      <c r="A117" s="22"/>
      <c r="B117" s="13"/>
      <c r="C117" s="13"/>
      <c r="D117" s="13"/>
      <c r="E117" s="21"/>
      <c r="F117" s="21"/>
    </row>
    <row r="118" spans="1:6" x14ac:dyDescent="0.2">
      <c r="A118" s="30" t="s">
        <v>17</v>
      </c>
      <c r="B118" s="29"/>
      <c r="C118" s="29"/>
      <c r="D118" s="29"/>
      <c r="E118" s="29"/>
      <c r="F118" s="29">
        <f>F106+F110+F114</f>
        <v>0</v>
      </c>
    </row>
    <row r="119" spans="1:6" ht="9" customHeight="1" x14ac:dyDescent="0.2">
      <c r="A119" s="22"/>
      <c r="B119" s="21"/>
      <c r="C119" s="8"/>
      <c r="D119" s="8"/>
      <c r="E119" s="21"/>
      <c r="F119" s="21"/>
    </row>
    <row r="120" spans="1:6" ht="20.100000000000001" customHeight="1" x14ac:dyDescent="0.2">
      <c r="A120" s="9" t="s">
        <v>40</v>
      </c>
      <c r="B120" s="24">
        <f>+B58+B68</f>
        <v>19220339.539999999</v>
      </c>
      <c r="C120" s="24">
        <f>+C58+C84</f>
        <v>361212439.49000001</v>
      </c>
      <c r="D120" s="24">
        <f>+D58+D84</f>
        <v>18300066.379999999</v>
      </c>
      <c r="E120" s="24">
        <f>+E58+E106</f>
        <v>0</v>
      </c>
      <c r="F120" s="24">
        <f>+B120+C120+D120+E120</f>
        <v>398732845.41000003</v>
      </c>
    </row>
    <row r="121" spans="1:6" ht="11.25" customHeight="1" x14ac:dyDescent="0.2">
      <c r="A121" s="31"/>
      <c r="B121" s="24"/>
      <c r="C121" s="24"/>
      <c r="D121" s="24"/>
      <c r="E121" s="24"/>
      <c r="F121" s="24"/>
    </row>
    <row r="122" spans="1:6" ht="11.25" customHeight="1" x14ac:dyDescent="0.2">
      <c r="A122" s="18" t="s">
        <v>41</v>
      </c>
      <c r="B122" s="24"/>
      <c r="C122" s="24"/>
      <c r="D122" s="24"/>
      <c r="E122" s="24"/>
      <c r="F122" s="19">
        <v>33640.379999999997</v>
      </c>
    </row>
    <row r="123" spans="1:6" ht="11.25" customHeight="1" x14ac:dyDescent="0.2">
      <c r="A123" s="9"/>
      <c r="B123" s="24"/>
      <c r="C123" s="24"/>
      <c r="D123" s="24"/>
      <c r="E123" s="24"/>
      <c r="F123" s="24"/>
    </row>
    <row r="124" spans="1:6" ht="11.25" customHeight="1" x14ac:dyDescent="0.2">
      <c r="A124" s="18" t="s">
        <v>42</v>
      </c>
      <c r="B124" s="24">
        <v>1053669.1599999999</v>
      </c>
      <c r="C124" s="24">
        <v>18101201.609999999</v>
      </c>
      <c r="D124" s="24">
        <v>3449372.55</v>
      </c>
      <c r="E124" s="24">
        <v>0</v>
      </c>
      <c r="F124" s="24">
        <v>22604243.32</v>
      </c>
    </row>
    <row r="125" spans="1:6" ht="11.25" customHeight="1" x14ac:dyDescent="0.2">
      <c r="A125" s="9"/>
      <c r="B125" s="24"/>
      <c r="C125" s="24"/>
      <c r="D125" s="24"/>
      <c r="E125" s="24"/>
      <c r="F125" s="24"/>
    </row>
    <row r="126" spans="1:6" ht="11.25" customHeight="1" x14ac:dyDescent="0.2">
      <c r="A126" s="30" t="s">
        <v>17</v>
      </c>
      <c r="B126" s="29"/>
      <c r="C126" s="29"/>
      <c r="D126" s="29"/>
      <c r="E126" s="29"/>
      <c r="F126" s="34">
        <f>F120+F122+F124</f>
        <v>421370729.11000001</v>
      </c>
    </row>
    <row r="127" spans="1:6" x14ac:dyDescent="0.2">
      <c r="A127" s="32"/>
      <c r="B127" s="33"/>
      <c r="C127" s="33"/>
      <c r="D127" s="33"/>
      <c r="E127" s="33"/>
      <c r="F127" s="33"/>
    </row>
    <row r="128" spans="1:6" ht="12" x14ac:dyDescent="0.2">
      <c r="A128" s="6" t="s">
        <v>16</v>
      </c>
    </row>
    <row r="129" spans="1:2" x14ac:dyDescent="0.2">
      <c r="A129" s="4"/>
      <c r="B129" s="5"/>
    </row>
    <row r="130" spans="1:2" x14ac:dyDescent="0.2">
      <c r="A130" s="4"/>
      <c r="B130" s="5"/>
    </row>
    <row r="132" spans="1:2" x14ac:dyDescent="0.2">
      <c r="B132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TRANSPARENCIA</cp:lastModifiedBy>
  <cp:lastPrinted>2018-01-10T17:39:57Z</cp:lastPrinted>
  <dcterms:created xsi:type="dcterms:W3CDTF">2012-12-11T20:30:33Z</dcterms:created>
  <dcterms:modified xsi:type="dcterms:W3CDTF">2022-12-07T20:54:58Z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